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sim\AppData\Local\Microsoft\Windows\INetCache\Content.Outlook\LN1QBQTV\"/>
    </mc:Choice>
  </mc:AlternateContent>
  <xr:revisionPtr revIDLastSave="0" documentId="13_ncr:1_{9D2A3D54-6760-43A1-836A-DE4FCCAA54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כללי והון " sheetId="3" r:id="rId1"/>
    <sheet name="נוסטרו חיים" sheetId="1" state="hidden" r:id="rId2"/>
  </sheets>
  <definedNames>
    <definedName name="_xlnm.Print_Area" localSheetId="0">'כללי והון '!$B$1:$Z$54</definedName>
    <definedName name="_xlnm.Print_Area" localSheetId="1">'נוסטרו חיים'!$B$1:$Z$54</definedName>
    <definedName name="Years">'נוסטרו חיים'!$AC$6:$AC$11</definedName>
  </definedNames>
  <calcPr calcId="181029"/>
</workbook>
</file>

<file path=xl/calcChain.xml><?xml version="1.0" encoding="utf-8"?>
<calcChain xmlns="http://schemas.openxmlformats.org/spreadsheetml/2006/main">
  <c r="U31" i="3" l="1"/>
  <c r="O31" i="3"/>
  <c r="I31" i="3"/>
  <c r="C31" i="3"/>
  <c r="M29" i="3"/>
  <c r="N29" i="3" s="1"/>
  <c r="K28" i="3"/>
  <c r="I28" i="3"/>
  <c r="N27" i="3"/>
  <c r="K27" i="3"/>
  <c r="I27" i="3"/>
  <c r="I29" i="3" s="1"/>
  <c r="J28" i="3" s="1"/>
  <c r="M25" i="3"/>
  <c r="N23" i="3" s="1"/>
  <c r="K24" i="3"/>
  <c r="I24" i="3"/>
  <c r="K23" i="3"/>
  <c r="K25" i="3" s="1"/>
  <c r="I23" i="3"/>
  <c r="M21" i="3"/>
  <c r="N21" i="3" s="1"/>
  <c r="K21" i="3"/>
  <c r="L15" i="3" s="1"/>
  <c r="N20" i="3"/>
  <c r="I20" i="3"/>
  <c r="N19" i="3"/>
  <c r="I19" i="3"/>
  <c r="N17" i="3"/>
  <c r="L17" i="3"/>
  <c r="I17" i="3"/>
  <c r="N15" i="3"/>
  <c r="I15" i="3"/>
  <c r="I14" i="3"/>
  <c r="N13" i="3"/>
  <c r="L13" i="3"/>
  <c r="I13" i="3"/>
  <c r="N12" i="3"/>
  <c r="I12" i="3"/>
  <c r="N10" i="3"/>
  <c r="I10" i="3"/>
  <c r="N9" i="3"/>
  <c r="L9" i="3"/>
  <c r="I9" i="3"/>
  <c r="J27" i="3" l="1"/>
  <c r="L25" i="3"/>
  <c r="L24" i="3"/>
  <c r="L10" i="3"/>
  <c r="L19" i="3"/>
  <c r="L21" i="3"/>
  <c r="N24" i="3"/>
  <c r="N25" i="3"/>
  <c r="J29" i="3"/>
  <c r="L12" i="3"/>
  <c r="L20" i="3"/>
  <c r="I25" i="3"/>
  <c r="J24" i="3" s="1"/>
  <c r="K29" i="3"/>
  <c r="L14" i="3"/>
  <c r="I21" i="3"/>
  <c r="J9" i="3" s="1"/>
  <c r="L23" i="3"/>
  <c r="N14" i="3"/>
  <c r="N28" i="3"/>
  <c r="J17" i="3" l="1"/>
  <c r="J12" i="3"/>
  <c r="J21" i="3"/>
  <c r="J14" i="3"/>
  <c r="J13" i="3"/>
  <c r="J19" i="3"/>
  <c r="J10" i="3"/>
  <c r="J15" i="3"/>
  <c r="L29" i="3"/>
  <c r="L27" i="3"/>
  <c r="L28" i="3"/>
  <c r="J25" i="3"/>
  <c r="J23" i="3"/>
  <c r="J20" i="3"/>
  <c r="AC7" i="1" l="1"/>
  <c r="AC8" i="1" s="1"/>
  <c r="AC9" i="1" s="1"/>
  <c r="AC10" i="1" s="1"/>
  <c r="AC11" i="1" s="1"/>
</calcChain>
</file>

<file path=xl/sharedStrings.xml><?xml version="1.0" encoding="utf-8"?>
<sst xmlns="http://schemas.openxmlformats.org/spreadsheetml/2006/main" count="252" uniqueCount="40">
  <si>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</si>
  <si>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</si>
  <si>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</si>
  <si>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</si>
  <si>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</si>
  <si>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</si>
  <si>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</si>
  <si>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</si>
  <si>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</si>
  <si>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</si>
  <si>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</si>
  <si>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</si>
  <si>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</si>
  <si>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</si>
  <si>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</si>
  <si>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</si>
  <si>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</si>
  <si>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</si>
  <si>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</si>
  <si>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</si>
  <si>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</si>
  <si>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</si>
  <si>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</si>
  <si>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</si>
  <si>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</si>
  <si>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</si>
  <si>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</si>
  <si>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</si>
  <si>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</si>
  <si>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</si>
  <si>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</si>
  <si>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</si>
  <si>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</si>
  <si>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</si>
  <si>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</si>
  <si>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</si>
  <si>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</si>
  <si>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</si>
  <si>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ווישור חברה לביטוח בע"מ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</si>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</sst>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-* #,##0_-;\-* #,##0_-;_-* &quot;-&quot;_-;_-@_-"/>
    <numFmt numFmtId="166" formatCode="_(* #,##0_);_(* \(#,##0\);_(* &quot;-&quot;_);_(@_)"/>
    <numFmt numFmtId="167" formatCode="0.0%"/>
    <numFmt numFmtId="168" formatCode="#,##0_ ;[Red]\-#,##0\ "/>
    <numFmt numFmtId="169" formatCode="_ * #,##0.00%_ ;_*\ \(#,##0.0%\)_ ;_ * &quot;-&quot;??_ ;_ @_ "/>
    <numFmt numFmtId="170" formatCode="_ [$₪-40D]\ * #,##0.00_ ;_ [$₪-40D]\ * \-#,##0.00_ ;_ [$₪-40D]\ * &quot;-&quot;??_ ;_ @_ "/>
    <numFmt numFmtId="171" formatCode="[Color43]0.00%;[Color3]\-0.00%"/>
    <numFmt numFmtId="172" formatCode="[Color51]0.0%;[Color3]\-0.0%"/>
    <numFmt numFmtId="173" formatCode="dd\ \בmmmm\ yyyy\ "/>
    <numFmt numFmtId="174" formatCode="dd\.mm\.yy"/>
    <numFmt numFmtId="175" formatCode="dd\.mm\.yyyy"/>
    <numFmt numFmtId="176" formatCode="[Color10]#,##0_);[Color30]#,##0_)"/>
    <numFmt numFmtId="177" formatCode="[Color10]\(#,##0\);[Color30]#,##0_)"/>
    <numFmt numFmtId="178" formatCode="[Color10]#,##0_);[Color30]\(#,##0\)"/>
    <numFmt numFmtId="179" formatCode="&quot;₪&quot;#,##0.00;[Red]&quot;₪&quot;\-#,##0.00"/>
    <numFmt numFmtId="180" formatCode="_ [$€-2]\ * #,##0.00_ ;_ [$€-2]\ * \-#,##0.00_ ;_ [$€-2]\ * &quot;-&quot;??_ "/>
    <numFmt numFmtId="181" formatCode="mmmm\ yyyy"/>
    <numFmt numFmtId="182" formatCode="_ * #,##0_ ;_ * \-#,##0_ ;_ * &quot;-&quot;??_ ;_ @_ "/>
  </numFmts>
  <fonts count="27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b/>
      <sz val="11"/>
      <name val="David"/>
      <family val="2"/>
    </font>
    <font>
      <b/>
      <sz val="11"/>
      <color indexed="8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06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71" fontId="5" fillId="0" borderId="0">
      <alignment horizontal="right"/>
      <protection hidden="1"/>
    </xf>
    <xf numFmtId="172" fontId="5" fillId="0" borderId="0">
      <alignment horizontal="right"/>
      <protection hidden="1"/>
    </xf>
    <xf numFmtId="171" fontId="5" fillId="0" borderId="0">
      <alignment horizontal="right"/>
      <protection hidden="1"/>
    </xf>
    <xf numFmtId="0" fontId="3" fillId="0" borderId="0"/>
    <xf numFmtId="173" fontId="5" fillId="0" borderId="0">
      <alignment horizontal="right"/>
      <protection hidden="1"/>
    </xf>
    <xf numFmtId="174" fontId="5" fillId="0" borderId="0">
      <alignment horizontal="right"/>
      <protection locked="0"/>
    </xf>
    <xf numFmtId="175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6" fontId="5" fillId="0" borderId="0">
      <alignment horizontal="right"/>
      <protection hidden="1"/>
    </xf>
    <xf numFmtId="177" fontId="5" fillId="0" borderId="0">
      <alignment horizontal="right"/>
      <protection hidden="1"/>
    </xf>
    <xf numFmtId="176" fontId="5" fillId="0" borderId="0">
      <alignment horizontal="right"/>
      <protection hidden="1"/>
    </xf>
    <xf numFmtId="178" fontId="5" fillId="0" borderId="0">
      <alignment horizontal="right"/>
      <protection hidden="1"/>
    </xf>
    <xf numFmtId="178" fontId="5" fillId="0" borderId="0">
      <alignment horizontal="right"/>
      <protection locked="0"/>
    </xf>
    <xf numFmtId="37" fontId="5" fillId="0" borderId="0">
      <alignment horizontal="right"/>
      <protection hidden="1"/>
    </xf>
    <xf numFmtId="176" fontId="5" fillId="0" borderId="0">
      <alignment horizontal="right"/>
      <protection hidden="1"/>
    </xf>
    <xf numFmtId="176" fontId="5" fillId="0" borderId="0">
      <alignment horizontal="right"/>
      <protection hidden="1"/>
    </xf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1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3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167" fontId="4" fillId="2" borderId="1" xfId="1" applyNumberFormat="1" applyFont="1" applyFill="1" applyBorder="1" applyAlignment="1">
      <alignment horizontal="right"/>
    </xf>
    <xf numFmtId="168" fontId="4" fillId="2" borderId="2" xfId="1" applyNumberFormat="1" applyFont="1" applyFill="1" applyBorder="1" applyAlignment="1">
      <alignment horizontal="right"/>
    </xf>
    <xf numFmtId="168" fontId="4" fillId="2" borderId="3" xfId="1" applyNumberFormat="1" applyFont="1" applyFill="1" applyBorder="1" applyAlignment="1">
      <alignment horizontal="right"/>
    </xf>
    <xf numFmtId="167" fontId="4" fillId="3" borderId="1" xfId="1" applyNumberFormat="1" applyFont="1" applyFill="1" applyBorder="1" applyAlignment="1">
      <alignment horizontal="right"/>
    </xf>
    <xf numFmtId="168" fontId="4" fillId="3" borderId="2" xfId="1" applyNumberFormat="1" applyFont="1" applyFill="1" applyBorder="1" applyAlignment="1">
      <alignment horizontal="right"/>
    </xf>
    <xf numFmtId="168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7" fontId="6" fillId="2" borderId="4" xfId="1" applyNumberFormat="1" applyFont="1" applyFill="1" applyBorder="1" applyAlignment="1">
      <alignment horizontal="right"/>
    </xf>
    <xf numFmtId="168" fontId="6" fillId="2" borderId="5" xfId="1" applyNumberFormat="1" applyFont="1" applyFill="1" applyBorder="1" applyAlignment="1">
      <alignment horizontal="right"/>
    </xf>
    <xf numFmtId="168" fontId="6" fillId="2" borderId="6" xfId="1" applyNumberFormat="1" applyFont="1" applyFill="1" applyBorder="1" applyAlignment="1">
      <alignment horizontal="right"/>
    </xf>
    <xf numFmtId="167" fontId="6" fillId="3" borderId="4" xfId="1" applyNumberFormat="1" applyFont="1" applyFill="1" applyBorder="1" applyAlignment="1">
      <alignment horizontal="right"/>
    </xf>
    <xf numFmtId="168" fontId="6" fillId="3" borderId="5" xfId="1" applyNumberFormat="1" applyFont="1" applyFill="1" applyBorder="1" applyAlignment="1">
      <alignment horizontal="right"/>
    </xf>
    <xf numFmtId="168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7" fontId="6" fillId="2" borderId="7" xfId="1" applyNumberFormat="1" applyFont="1" applyFill="1" applyBorder="1" applyAlignment="1">
      <alignment horizontal="right"/>
    </xf>
    <xf numFmtId="168" fontId="6" fillId="2" borderId="8" xfId="1" applyNumberFormat="1" applyFont="1" applyFill="1" applyBorder="1" applyAlignment="1">
      <alignment horizontal="right"/>
    </xf>
    <xf numFmtId="168" fontId="6" fillId="2" borderId="9" xfId="1" applyNumberFormat="1" applyFont="1" applyFill="1" applyBorder="1" applyAlignment="1">
      <alignment horizontal="right"/>
    </xf>
    <xf numFmtId="167" fontId="6" fillId="3" borderId="7" xfId="1" applyNumberFormat="1" applyFont="1" applyFill="1" applyBorder="1" applyAlignment="1">
      <alignment horizontal="right"/>
    </xf>
    <xf numFmtId="168" fontId="6" fillId="3" borderId="8" xfId="1" applyNumberFormat="1" applyFont="1" applyFill="1" applyBorder="1" applyAlignment="1">
      <alignment horizontal="right"/>
    </xf>
    <xf numFmtId="168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7" fontId="6" fillId="0" borderId="0" xfId="2" applyNumberFormat="1" applyFont="1" applyFill="1"/>
    <xf numFmtId="168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9" fontId="6" fillId="0" borderId="0" xfId="2" applyNumberFormat="1" applyFont="1" applyFill="1"/>
    <xf numFmtId="168" fontId="6" fillId="0" borderId="0" xfId="1" applyNumberFormat="1" applyFont="1" applyFill="1" applyBorder="1"/>
    <xf numFmtId="0" fontId="7" fillId="0" borderId="0" xfId="3" applyFont="1"/>
    <xf numFmtId="167" fontId="8" fillId="2" borderId="1" xfId="4" applyNumberFormat="1" applyFont="1" applyFill="1" applyBorder="1" applyAlignment="1">
      <alignment horizontal="right" vertical="center"/>
    </xf>
    <xf numFmtId="168" fontId="8" fillId="2" borderId="3" xfId="1" applyNumberFormat="1" applyFont="1" applyFill="1" applyBorder="1" applyAlignment="1">
      <alignment horizontal="right" vertical="center"/>
    </xf>
    <xf numFmtId="167" fontId="8" fillId="2" borderId="13" xfId="4" applyNumberFormat="1" applyFont="1" applyFill="1" applyBorder="1" applyAlignment="1">
      <alignment horizontal="right" vertical="center"/>
    </xf>
    <xf numFmtId="167" fontId="8" fillId="3" borderId="1" xfId="4" applyNumberFormat="1" applyFont="1" applyFill="1" applyBorder="1" applyAlignment="1">
      <alignment horizontal="right" vertical="center"/>
    </xf>
    <xf numFmtId="168" fontId="8" fillId="3" borderId="3" xfId="1" applyNumberFormat="1" applyFont="1" applyFill="1" applyBorder="1" applyAlignment="1">
      <alignment horizontal="right" vertical="center"/>
    </xf>
    <xf numFmtId="167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7" fontId="6" fillId="2" borderId="4" xfId="4" applyNumberFormat="1" applyFont="1" applyFill="1" applyBorder="1" applyAlignment="1">
      <alignment horizontal="right"/>
    </xf>
    <xf numFmtId="167" fontId="6" fillId="2" borderId="15" xfId="1" applyNumberFormat="1" applyFont="1" applyFill="1" applyBorder="1" applyAlignment="1">
      <alignment horizontal="right"/>
    </xf>
    <xf numFmtId="167" fontId="6" fillId="3" borderId="4" xfId="4" applyNumberFormat="1" applyFont="1" applyFill="1" applyBorder="1" applyAlignment="1">
      <alignment horizontal="right"/>
    </xf>
    <xf numFmtId="167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7" fontId="6" fillId="2" borderId="7" xfId="4" applyNumberFormat="1" applyFont="1" applyFill="1" applyBorder="1" applyAlignment="1">
      <alignment horizontal="right"/>
    </xf>
    <xf numFmtId="167" fontId="6" fillId="2" borderId="17" xfId="1" applyNumberFormat="1" applyFont="1" applyFill="1" applyBorder="1" applyAlignment="1">
      <alignment horizontal="right"/>
    </xf>
    <xf numFmtId="167" fontId="6" fillId="3" borderId="7" xfId="4" applyNumberFormat="1" applyFont="1" applyFill="1" applyBorder="1" applyAlignment="1">
      <alignment horizontal="right"/>
    </xf>
    <xf numFmtId="167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0" fontId="7" fillId="0" borderId="0" xfId="3" applyFont="1" applyBorder="1"/>
    <xf numFmtId="170" fontId="6" fillId="0" borderId="0" xfId="2" applyNumberFormat="1" applyFont="1" applyFill="1" applyBorder="1"/>
    <xf numFmtId="0" fontId="12" fillId="5" borderId="0" xfId="2" applyFont="1" applyFill="1" applyBorder="1" applyAlignment="1"/>
    <xf numFmtId="0" fontId="13" fillId="0" borderId="0" xfId="0" applyFont="1" applyBorder="1"/>
    <xf numFmtId="0" fontId="2" fillId="0" borderId="0" xfId="0" applyFont="1" applyBorder="1"/>
    <xf numFmtId="0" fontId="13" fillId="0" borderId="0" xfId="0" applyFont="1" applyAlignment="1">
      <alignment horizontal="right" readingOrder="2"/>
    </xf>
    <xf numFmtId="0" fontId="13" fillId="0" borderId="0" xfId="0" applyFont="1"/>
    <xf numFmtId="168" fontId="25" fillId="3" borderId="3" xfId="1" applyNumberFormat="1" applyFont="1" applyFill="1" applyBorder="1" applyAlignment="1">
      <alignment horizontal="right" vertical="center"/>
    </xf>
    <xf numFmtId="167" fontId="26" fillId="3" borderId="1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165" fontId="6" fillId="3" borderId="15" xfId="1" applyNumberFormat="1" applyFont="1" applyFill="1" applyBorder="1" applyAlignment="1">
      <alignment horizontal="right"/>
    </xf>
    <xf numFmtId="167" fontId="6" fillId="3" borderId="22" xfId="1" applyNumberFormat="1" applyFont="1" applyFill="1" applyBorder="1" applyAlignment="1">
      <alignment horizontal="right"/>
    </xf>
    <xf numFmtId="167" fontId="6" fillId="3" borderId="23" xfId="1" applyNumberFormat="1" applyFont="1" applyFill="1" applyBorder="1" applyAlignment="1">
      <alignment horizontal="right"/>
    </xf>
    <xf numFmtId="165" fontId="6" fillId="3" borderId="23" xfId="1" applyNumberFormat="1" applyFont="1" applyFill="1" applyBorder="1" applyAlignment="1">
      <alignment horizontal="right"/>
    </xf>
    <xf numFmtId="167" fontId="26" fillId="3" borderId="24" xfId="1" applyNumberFormat="1" applyFont="1" applyFill="1" applyBorder="1" applyAlignment="1">
      <alignment horizontal="right"/>
    </xf>
    <xf numFmtId="0" fontId="9" fillId="4" borderId="25" xfId="2" applyFont="1" applyFill="1" applyBorder="1" applyAlignment="1">
      <alignment horizontal="center" vertical="center" readingOrder="2"/>
    </xf>
    <xf numFmtId="0" fontId="9" fillId="4" borderId="26" xfId="2" applyFont="1" applyFill="1" applyBorder="1" applyAlignment="1">
      <alignment horizontal="center" vertical="center" readingOrder="2"/>
    </xf>
    <xf numFmtId="167" fontId="6" fillId="2" borderId="22" xfId="1" applyNumberFormat="1" applyFont="1" applyFill="1" applyBorder="1" applyAlignment="1">
      <alignment horizontal="right"/>
    </xf>
    <xf numFmtId="167" fontId="6" fillId="2" borderId="23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6" fontId="6" fillId="2" borderId="23" xfId="1" applyNumberFormat="1" applyFont="1" applyFill="1" applyBorder="1" applyAlignment="1">
      <alignment horizontal="right"/>
    </xf>
    <xf numFmtId="166" fontId="6" fillId="2" borderId="4" xfId="1" applyNumberFormat="1" applyFont="1" applyFill="1" applyBorder="1" applyAlignment="1">
      <alignment horizontal="right"/>
    </xf>
    <xf numFmtId="167" fontId="6" fillId="2" borderId="4" xfId="504" applyNumberFormat="1" applyFont="1" applyFill="1" applyBorder="1" applyAlignment="1">
      <alignment horizontal="right"/>
    </xf>
    <xf numFmtId="167" fontId="6" fillId="2" borderId="1" xfId="4" applyNumberFormat="1" applyFont="1" applyFill="1" applyBorder="1" applyAlignment="1">
      <alignment horizontal="right"/>
    </xf>
    <xf numFmtId="167" fontId="26" fillId="2" borderId="1" xfId="504" applyNumberFormat="1" applyFont="1" applyFill="1" applyBorder="1" applyAlignment="1">
      <alignment horizontal="right"/>
    </xf>
    <xf numFmtId="0" fontId="13" fillId="0" borderId="0" xfId="0" applyFont="1" applyFill="1" applyAlignment="1">
      <alignment horizontal="right" readingOrder="2"/>
    </xf>
    <xf numFmtId="10" fontId="6" fillId="2" borderId="8" xfId="504" applyNumberFormat="1" applyFont="1" applyFill="1" applyBorder="1" applyAlignment="1">
      <alignment horizontal="right"/>
    </xf>
    <xf numFmtId="43" fontId="6" fillId="2" borderId="15" xfId="505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82" fontId="8" fillId="2" borderId="2" xfId="505" applyNumberFormat="1" applyFont="1" applyFill="1" applyBorder="1" applyAlignment="1">
      <alignment horizontal="right" vertical="center"/>
    </xf>
    <xf numFmtId="167" fontId="6" fillId="2" borderId="1" xfId="1" applyNumberFormat="1" applyFont="1" applyFill="1" applyBorder="1" applyAlignment="1">
      <alignment horizontal="right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</cellXfs>
  <cellStyles count="506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" xfId="505" builtinId="3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colors>
    <mruColors>
      <color rgb="FFCCFF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EC988-67AC-416C-9D1F-892CA5B9BF3A}">
  <sheetPr>
    <pageSetUpPr fitToPage="1"/>
  </sheetPr>
  <dimension ref="A1:Z54"/>
  <sheetViews>
    <sheetView rightToLeft="1"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23" sqref="K23:K24"/>
    </sheetView>
  </sheetViews>
  <sheetFormatPr defaultColWidth="9.140625" defaultRowHeight="15" x14ac:dyDescent="0.25"/>
  <cols>
    <col min="1" max="1" width="2" style="1" customWidth="1"/>
    <col min="2" max="2" width="30.85546875" style="1" customWidth="1"/>
    <col min="3" max="3" width="9.5703125" style="1" customWidth="1"/>
    <col min="4" max="4" width="9.140625" style="1" customWidth="1"/>
    <col min="5" max="5" width="10.140625" style="1" customWidth="1"/>
    <col min="6" max="6" width="9.5703125" style="1" customWidth="1"/>
    <col min="7" max="7" width="12.42578125" style="1" customWidth="1"/>
    <col min="8" max="8" width="9.5703125" style="1" customWidth="1"/>
    <col min="9" max="12" width="9.140625" style="1" customWidth="1"/>
    <col min="13" max="13" width="9.85546875" style="1" customWidth="1"/>
    <col min="14" max="18" width="9.140625" style="1" customWidth="1"/>
    <col min="19" max="19" width="9.85546875" style="1" customWidth="1"/>
    <col min="20" max="20" width="9.140625" style="1" customWidth="1"/>
    <col min="21" max="24" width="9.140625" style="1"/>
    <col min="25" max="25" width="9.85546875" style="1" bestFit="1" customWidth="1"/>
    <col min="26" max="16384" width="9.140625" style="1"/>
  </cols>
  <sheetData>
    <row r="1" spans="1:26" ht="18.75" x14ac:dyDescent="0.3">
      <c r="B1" s="61" t="s">
        <v>34</v>
      </c>
    </row>
    <row r="2" spans="1:26" ht="18.75" x14ac:dyDescent="0.3">
      <c r="B2" s="80" t="s">
        <v>38</v>
      </c>
    </row>
    <row r="3" spans="1:26" ht="18.75" x14ac:dyDescent="0.3">
      <c r="B3" s="58" t="s">
        <v>35</v>
      </c>
      <c r="C3" s="92" t="s">
        <v>36</v>
      </c>
      <c r="D3" s="93"/>
      <c r="E3" s="93"/>
      <c r="F3" s="93"/>
      <c r="G3" s="93"/>
      <c r="H3" s="94"/>
    </row>
    <row r="4" spans="1:26" x14ac:dyDescent="0.25">
      <c r="A4" s="31"/>
      <c r="B4" s="25"/>
      <c r="C4" s="56"/>
      <c r="D4" s="31"/>
      <c r="E4" s="31"/>
      <c r="F4" s="31"/>
      <c r="G4" s="31"/>
      <c r="H4" s="31"/>
    </row>
    <row r="5" spans="1:26" x14ac:dyDescent="0.25">
      <c r="A5" s="31"/>
      <c r="B5" s="31"/>
    </row>
    <row r="6" spans="1:26" ht="18.75" x14ac:dyDescent="0.3">
      <c r="A6" s="31"/>
      <c r="B6" s="53" t="s">
        <v>30</v>
      </c>
      <c r="C6" s="89" t="s">
        <v>25</v>
      </c>
      <c r="D6" s="90"/>
      <c r="E6" s="90"/>
      <c r="F6" s="90"/>
      <c r="G6" s="90"/>
      <c r="H6" s="91"/>
      <c r="I6" s="89" t="s">
        <v>29</v>
      </c>
      <c r="J6" s="90"/>
      <c r="K6" s="90"/>
      <c r="L6" s="90"/>
      <c r="M6" s="90"/>
      <c r="N6" s="91"/>
      <c r="O6" s="89" t="s">
        <v>28</v>
      </c>
      <c r="P6" s="90"/>
      <c r="Q6" s="90"/>
      <c r="R6" s="90"/>
      <c r="S6" s="90"/>
      <c r="T6" s="91"/>
      <c r="U6" s="89" t="s">
        <v>27</v>
      </c>
      <c r="V6" s="90"/>
      <c r="W6" s="90"/>
      <c r="X6" s="90"/>
      <c r="Y6" s="90"/>
      <c r="Z6" s="91"/>
    </row>
    <row r="7" spans="1:26" ht="27.75" customHeight="1" x14ac:dyDescent="0.3">
      <c r="A7" s="31"/>
      <c r="B7" s="52">
        <v>2020</v>
      </c>
      <c r="C7" s="88" t="s">
        <v>21</v>
      </c>
      <c r="D7" s="86"/>
      <c r="E7" s="86" t="s">
        <v>20</v>
      </c>
      <c r="F7" s="86"/>
      <c r="G7" s="86" t="s">
        <v>19</v>
      </c>
      <c r="H7" s="87"/>
      <c r="I7" s="88" t="s">
        <v>21</v>
      </c>
      <c r="J7" s="86"/>
      <c r="K7" s="86" t="s">
        <v>20</v>
      </c>
      <c r="L7" s="86"/>
      <c r="M7" s="86" t="s">
        <v>19</v>
      </c>
      <c r="N7" s="87"/>
      <c r="O7" s="88" t="s">
        <v>21</v>
      </c>
      <c r="P7" s="86"/>
      <c r="Q7" s="86" t="s">
        <v>20</v>
      </c>
      <c r="R7" s="86"/>
      <c r="S7" s="86" t="s">
        <v>19</v>
      </c>
      <c r="T7" s="87"/>
      <c r="U7" s="88" t="s">
        <v>21</v>
      </c>
      <c r="V7" s="86"/>
      <c r="W7" s="86" t="s">
        <v>20</v>
      </c>
      <c r="X7" s="86"/>
      <c r="Y7" s="86" t="s">
        <v>19</v>
      </c>
      <c r="Z7" s="87"/>
    </row>
    <row r="8" spans="1:26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70" t="s">
        <v>18</v>
      </c>
      <c r="J8" s="71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 x14ac:dyDescent="0.25">
      <c r="A9" s="54"/>
      <c r="B9" s="48" t="s">
        <v>16</v>
      </c>
      <c r="C9" s="21">
        <v>-138</v>
      </c>
      <c r="D9" s="47">
        <v>1.8297533810660304E-2</v>
      </c>
      <c r="E9" s="21">
        <v>-138</v>
      </c>
      <c r="F9" s="47">
        <v>1.8297533810660304E-2</v>
      </c>
      <c r="G9" s="21">
        <v>20703</v>
      </c>
      <c r="H9" s="66">
        <v>0.17304847162667067</v>
      </c>
      <c r="I9" s="18">
        <f>I34-C34</f>
        <v>-6</v>
      </c>
      <c r="J9" s="72">
        <f>I9/I21</f>
        <v>-3.5046728971962616E-3</v>
      </c>
      <c r="K9" s="18">
        <v>-6</v>
      </c>
      <c r="L9" s="16">
        <f>K9/K21</f>
        <v>-3.5046728971962616E-3</v>
      </c>
      <c r="M9" s="17">
        <v>53097</v>
      </c>
      <c r="N9" s="81">
        <f>M9/$M$46</f>
        <v>0.33012720874420226</v>
      </c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</row>
    <row r="10" spans="1:26" x14ac:dyDescent="0.25">
      <c r="A10" s="54"/>
      <c r="B10" s="43" t="s">
        <v>15</v>
      </c>
      <c r="C10" s="14">
        <v>-829</v>
      </c>
      <c r="D10" s="42">
        <v>0.10991779368867674</v>
      </c>
      <c r="E10" s="14">
        <v>-829</v>
      </c>
      <c r="F10" s="42">
        <v>0.10991779368867674</v>
      </c>
      <c r="G10" s="14">
        <v>33376</v>
      </c>
      <c r="H10" s="67">
        <v>0.2789772394827687</v>
      </c>
      <c r="I10" s="11">
        <f>I35-C35</f>
        <v>714</v>
      </c>
      <c r="J10" s="73">
        <f>I10/$I$21</f>
        <v>0.41705607476635514</v>
      </c>
      <c r="K10" s="11">
        <v>714</v>
      </c>
      <c r="L10" s="9">
        <f>K10/$K$21</f>
        <v>0.41705607476635514</v>
      </c>
      <c r="M10" s="10">
        <v>38263</v>
      </c>
      <c r="N10" s="40">
        <f>M10/$M$46</f>
        <v>0.23789776047948868</v>
      </c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</row>
    <row r="11" spans="1:26" x14ac:dyDescent="0.25">
      <c r="A11" s="54"/>
      <c r="B11" s="43" t="s">
        <v>14</v>
      </c>
      <c r="C11" s="64">
        <v>0</v>
      </c>
      <c r="D11" s="65">
        <v>0</v>
      </c>
      <c r="E11" s="64">
        <v>0</v>
      </c>
      <c r="F11" s="65">
        <v>0</v>
      </c>
      <c r="G11" s="64">
        <v>0</v>
      </c>
      <c r="H11" s="68">
        <v>0</v>
      </c>
      <c r="I11" s="74">
        <v>0</v>
      </c>
      <c r="J11" s="75" t="s">
        <v>39</v>
      </c>
      <c r="K11" s="74">
        <v>0</v>
      </c>
      <c r="L11" s="76" t="s">
        <v>39</v>
      </c>
      <c r="M11" s="83">
        <v>0</v>
      </c>
      <c r="N11" s="82">
        <v>0</v>
      </c>
      <c r="O11" s="64"/>
      <c r="P11" s="65"/>
      <c r="Q11" s="64"/>
      <c r="R11" s="65"/>
      <c r="S11" s="64"/>
      <c r="T11" s="68"/>
      <c r="U11" s="74"/>
      <c r="V11" s="75"/>
      <c r="W11" s="74"/>
      <c r="X11" s="75"/>
      <c r="Y11" s="74"/>
      <c r="Z11" s="76"/>
    </row>
    <row r="12" spans="1:26" x14ac:dyDescent="0.25">
      <c r="A12" s="54"/>
      <c r="B12" s="43" t="s">
        <v>13</v>
      </c>
      <c r="C12" s="14">
        <v>-3711</v>
      </c>
      <c r="D12" s="42">
        <v>0.49204455051710422</v>
      </c>
      <c r="E12" s="14">
        <v>-3711</v>
      </c>
      <c r="F12" s="42">
        <v>0.49204455051710422</v>
      </c>
      <c r="G12" s="14">
        <v>41537</v>
      </c>
      <c r="H12" s="67">
        <v>0.34719192223141671</v>
      </c>
      <c r="I12" s="11">
        <f>I37-C37</f>
        <v>808</v>
      </c>
      <c r="J12" s="73">
        <f>I12/$I$21</f>
        <v>0.4719626168224299</v>
      </c>
      <c r="K12" s="11">
        <v>808</v>
      </c>
      <c r="L12" s="9">
        <f>K12/$K$21</f>
        <v>0.4719626168224299</v>
      </c>
      <c r="M12" s="10">
        <v>40428</v>
      </c>
      <c r="N12" s="40">
        <f>M12/$M$46</f>
        <v>0.25135850980489688</v>
      </c>
      <c r="O12" s="14"/>
      <c r="P12" s="42"/>
      <c r="Q12" s="14"/>
      <c r="R12" s="42"/>
      <c r="S12" s="14"/>
      <c r="T12" s="41"/>
      <c r="U12" s="11"/>
      <c r="V12" s="77"/>
      <c r="W12" s="11"/>
      <c r="X12" s="77"/>
      <c r="Y12" s="11"/>
      <c r="Z12" s="39"/>
    </row>
    <row r="13" spans="1:26" x14ac:dyDescent="0.25">
      <c r="A13" s="54"/>
      <c r="B13" s="43" t="s">
        <v>12</v>
      </c>
      <c r="C13" s="14">
        <v>-6</v>
      </c>
      <c r="D13" s="42">
        <v>7.955449482895784E-4</v>
      </c>
      <c r="E13" s="14">
        <v>-6</v>
      </c>
      <c r="F13" s="42">
        <v>7.955449482895784E-4</v>
      </c>
      <c r="G13" s="64">
        <v>97</v>
      </c>
      <c r="H13" s="67">
        <v>8.1078596086494985E-4</v>
      </c>
      <c r="I13" s="11">
        <f>I38-C38</f>
        <v>-4</v>
      </c>
      <c r="J13" s="73">
        <f>I13/$I$21</f>
        <v>-2.3364485981308409E-3</v>
      </c>
      <c r="K13" s="11">
        <v>-4</v>
      </c>
      <c r="L13" s="9">
        <f>K13/$K$21</f>
        <v>-2.3364485981308409E-3</v>
      </c>
      <c r="M13" s="83">
        <v>94</v>
      </c>
      <c r="N13" s="40">
        <f>M13/$M$46</f>
        <v>5.8443900073365746E-4</v>
      </c>
      <c r="O13" s="64"/>
      <c r="P13" s="65"/>
      <c r="Q13" s="64"/>
      <c r="R13" s="65"/>
      <c r="S13" s="64"/>
      <c r="T13" s="68"/>
      <c r="U13" s="74"/>
      <c r="V13" s="77"/>
      <c r="W13" s="74"/>
      <c r="X13" s="77"/>
      <c r="Y13" s="74"/>
      <c r="Z13" s="39"/>
    </row>
    <row r="14" spans="1:26" x14ac:dyDescent="0.25">
      <c r="A14" s="54"/>
      <c r="B14" s="43" t="s">
        <v>11</v>
      </c>
      <c r="C14" s="14">
        <v>-1680</v>
      </c>
      <c r="D14" s="42">
        <v>0.22275258552108193</v>
      </c>
      <c r="E14" s="14">
        <v>-1680</v>
      </c>
      <c r="F14" s="42">
        <v>0.22275258552108193</v>
      </c>
      <c r="G14" s="14">
        <v>6907</v>
      </c>
      <c r="H14" s="67">
        <v>5.7732975584476376E-2</v>
      </c>
      <c r="I14" s="11">
        <f>I39-C39</f>
        <v>324</v>
      </c>
      <c r="J14" s="73">
        <f>I14/$I$21</f>
        <v>0.18925233644859812</v>
      </c>
      <c r="K14" s="11">
        <v>324</v>
      </c>
      <c r="L14" s="9">
        <f>K14/$K$21</f>
        <v>0.18925233644859812</v>
      </c>
      <c r="M14" s="10">
        <v>9529</v>
      </c>
      <c r="N14" s="40">
        <f>M14/$M$46</f>
        <v>5.924594934033002E-2</v>
      </c>
      <c r="O14" s="14"/>
      <c r="P14" s="42"/>
      <c r="Q14" s="14"/>
      <c r="R14" s="42"/>
      <c r="S14" s="14"/>
      <c r="T14" s="41"/>
      <c r="U14" s="11"/>
      <c r="V14" s="77"/>
      <c r="W14" s="11"/>
      <c r="X14" s="77"/>
      <c r="Y14" s="11"/>
      <c r="Z14" s="39"/>
    </row>
    <row r="15" spans="1:26" x14ac:dyDescent="0.25">
      <c r="A15" s="54"/>
      <c r="B15" s="43" t="s">
        <v>10</v>
      </c>
      <c r="C15" s="14">
        <v>-907</v>
      </c>
      <c r="D15" s="42">
        <v>0.12025987801644127</v>
      </c>
      <c r="E15" s="14">
        <v>-907</v>
      </c>
      <c r="F15" s="42">
        <v>0.12025987801644127</v>
      </c>
      <c r="G15" s="14">
        <v>4153</v>
      </c>
      <c r="H15" s="67">
        <v>3.4713341190434399E-2</v>
      </c>
      <c r="I15" s="11">
        <f>I40-C40</f>
        <v>-228</v>
      </c>
      <c r="J15" s="73">
        <f>I15/$I$21</f>
        <v>-0.13317757009345793</v>
      </c>
      <c r="K15" s="11">
        <v>-228</v>
      </c>
      <c r="L15" s="9">
        <f>K15/$K$21</f>
        <v>-0.13317757009345793</v>
      </c>
      <c r="M15" s="10">
        <v>6300</v>
      </c>
      <c r="N15" s="40">
        <f>M15/$M$46</f>
        <v>3.9169847921511083E-2</v>
      </c>
      <c r="O15" s="14"/>
      <c r="P15" s="42"/>
      <c r="Q15" s="14"/>
      <c r="R15" s="42"/>
      <c r="S15" s="14"/>
      <c r="T15" s="41"/>
      <c r="U15" s="11"/>
      <c r="V15" s="77"/>
      <c r="W15" s="11"/>
      <c r="X15" s="77"/>
      <c r="Y15" s="11"/>
      <c r="Z15" s="39"/>
    </row>
    <row r="16" spans="1:26" x14ac:dyDescent="0.25">
      <c r="A16" s="54"/>
      <c r="B16" s="43" t="s">
        <v>9</v>
      </c>
      <c r="C16" s="64">
        <v>0</v>
      </c>
      <c r="D16" s="65">
        <v>0</v>
      </c>
      <c r="E16" s="64">
        <v>0</v>
      </c>
      <c r="F16" s="65">
        <v>0</v>
      </c>
      <c r="G16" s="64">
        <v>0</v>
      </c>
      <c r="H16" s="68">
        <v>0</v>
      </c>
      <c r="I16" s="74">
        <v>0</v>
      </c>
      <c r="J16" s="75" t="s">
        <v>39</v>
      </c>
      <c r="K16" s="74">
        <v>0</v>
      </c>
      <c r="L16" s="76" t="s">
        <v>39</v>
      </c>
      <c r="M16" s="83">
        <v>0</v>
      </c>
      <c r="N16" s="82">
        <v>0</v>
      </c>
      <c r="O16" s="64"/>
      <c r="P16" s="65"/>
      <c r="Q16" s="64"/>
      <c r="R16" s="65"/>
      <c r="S16" s="64"/>
      <c r="T16" s="68"/>
      <c r="U16" s="74"/>
      <c r="V16" s="75"/>
      <c r="W16" s="74"/>
      <c r="X16" s="75"/>
      <c r="Y16" s="74"/>
      <c r="Z16" s="76"/>
    </row>
    <row r="17" spans="1:26" x14ac:dyDescent="0.25">
      <c r="A17" s="54"/>
      <c r="B17" s="43" t="s">
        <v>8</v>
      </c>
      <c r="C17" s="14">
        <v>2</v>
      </c>
      <c r="D17" s="42">
        <v>-2.6518164942985947E-4</v>
      </c>
      <c r="E17" s="14">
        <v>2</v>
      </c>
      <c r="F17" s="42">
        <v>-2.6518164942985947E-4</v>
      </c>
      <c r="G17" s="14">
        <v>11981</v>
      </c>
      <c r="H17" s="67">
        <v>0.10014460409405117</v>
      </c>
      <c r="I17" s="11">
        <f>I42-C42</f>
        <v>4</v>
      </c>
      <c r="J17" s="73">
        <f>I17/$I$21</f>
        <v>2.3364485981308409E-3</v>
      </c>
      <c r="K17" s="11">
        <v>4</v>
      </c>
      <c r="L17" s="9">
        <f>K17/$K$21</f>
        <v>2.3364485981308409E-3</v>
      </c>
      <c r="M17" s="10">
        <v>11936</v>
      </c>
      <c r="N17" s="40">
        <f>M17/$M$46</f>
        <v>7.4211318220818459E-2</v>
      </c>
      <c r="O17" s="14"/>
      <c r="P17" s="42"/>
      <c r="Q17" s="14"/>
      <c r="R17" s="42"/>
      <c r="S17" s="14"/>
      <c r="T17" s="41"/>
      <c r="U17" s="11"/>
      <c r="V17" s="77"/>
      <c r="W17" s="11"/>
      <c r="X17" s="77"/>
      <c r="Y17" s="11"/>
      <c r="Z17" s="39"/>
    </row>
    <row r="18" spans="1:26" x14ac:dyDescent="0.25">
      <c r="A18" s="54"/>
      <c r="B18" s="43" t="s">
        <v>7</v>
      </c>
      <c r="C18" s="64">
        <v>0</v>
      </c>
      <c r="D18" s="65">
        <v>0</v>
      </c>
      <c r="E18" s="14"/>
      <c r="F18" s="65">
        <v>0</v>
      </c>
      <c r="G18" s="64">
        <v>0</v>
      </c>
      <c r="H18" s="68">
        <v>0</v>
      </c>
      <c r="I18" s="11" t="s">
        <v>39</v>
      </c>
      <c r="J18" s="73" t="s">
        <v>39</v>
      </c>
      <c r="K18" s="11" t="s">
        <v>39</v>
      </c>
      <c r="L18" s="9" t="s">
        <v>39</v>
      </c>
      <c r="M18" s="83">
        <v>0</v>
      </c>
      <c r="N18" s="82">
        <v>0</v>
      </c>
      <c r="O18" s="14"/>
      <c r="P18" s="42"/>
      <c r="Q18" s="14"/>
      <c r="R18" s="42"/>
      <c r="S18" s="14"/>
      <c r="T18" s="41"/>
      <c r="U18" s="11"/>
      <c r="V18" s="75"/>
      <c r="W18" s="11"/>
      <c r="X18" s="75"/>
      <c r="Y18" s="11"/>
      <c r="Z18" s="76"/>
    </row>
    <row r="19" spans="1:26" x14ac:dyDescent="0.25">
      <c r="A19" s="54"/>
      <c r="B19" s="43" t="s">
        <v>6</v>
      </c>
      <c r="C19" s="14">
        <v>-219</v>
      </c>
      <c r="D19" s="42">
        <v>2.9037390612569609E-2</v>
      </c>
      <c r="E19" s="14">
        <v>-219</v>
      </c>
      <c r="F19" s="42">
        <v>2.9037390612569609E-2</v>
      </c>
      <c r="G19" s="64">
        <v>23</v>
      </c>
      <c r="H19" s="67">
        <v>1.9224821752467883E-4</v>
      </c>
      <c r="I19" s="11">
        <f>I44-C44</f>
        <v>83</v>
      </c>
      <c r="J19" s="73">
        <f>I19/$I$21</f>
        <v>4.8481308411214952E-2</v>
      </c>
      <c r="K19" s="11">
        <v>83</v>
      </c>
      <c r="L19" s="9">
        <f>K19/$K$21</f>
        <v>4.8481308411214952E-2</v>
      </c>
      <c r="M19" s="10">
        <v>20</v>
      </c>
      <c r="N19" s="40">
        <f>M19/$M$46</f>
        <v>1.2434872356035265E-4</v>
      </c>
      <c r="O19" s="64"/>
      <c r="P19" s="42"/>
      <c r="Q19" s="64"/>
      <c r="R19" s="42"/>
      <c r="S19" s="64"/>
      <c r="T19" s="41"/>
      <c r="U19" s="11"/>
      <c r="V19" s="77"/>
      <c r="W19" s="11"/>
      <c r="X19" s="77"/>
      <c r="Y19" s="11"/>
      <c r="Z19" s="77"/>
    </row>
    <row r="20" spans="1:26" x14ac:dyDescent="0.25">
      <c r="A20" s="54"/>
      <c r="B20" s="43" t="s">
        <v>5</v>
      </c>
      <c r="C20" s="14">
        <v>-54</v>
      </c>
      <c r="D20" s="42">
        <v>7.1599045346062056E-3</v>
      </c>
      <c r="E20" s="14">
        <v>-54</v>
      </c>
      <c r="F20" s="42">
        <v>7.1599045346062056E-3</v>
      </c>
      <c r="G20" s="14">
        <v>860</v>
      </c>
      <c r="H20" s="67">
        <v>7.1884116117923386E-3</v>
      </c>
      <c r="I20" s="11">
        <f>I45-C45</f>
        <v>17</v>
      </c>
      <c r="J20" s="73">
        <f>I20/$I$21</f>
        <v>9.9299065420560741E-3</v>
      </c>
      <c r="K20" s="11">
        <v>17</v>
      </c>
      <c r="L20" s="9">
        <f>K20/$K$21</f>
        <v>9.9299065420560741E-3</v>
      </c>
      <c r="M20" s="10">
        <v>1171</v>
      </c>
      <c r="N20" s="40">
        <f>M20/$M$46</f>
        <v>7.2806177644586479E-3</v>
      </c>
      <c r="O20" s="14"/>
      <c r="P20" s="42"/>
      <c r="Q20" s="14"/>
      <c r="R20" s="42"/>
      <c r="S20" s="14"/>
      <c r="T20" s="41"/>
      <c r="U20" s="11"/>
      <c r="V20" s="77"/>
      <c r="W20" s="11"/>
      <c r="X20" s="77"/>
      <c r="Y20" s="11"/>
      <c r="Z20" s="39"/>
    </row>
    <row r="21" spans="1:26" x14ac:dyDescent="0.25">
      <c r="A21" s="54"/>
      <c r="B21" s="38" t="s">
        <v>0</v>
      </c>
      <c r="C21" s="62">
        <v>-7542</v>
      </c>
      <c r="D21" s="63">
        <v>1</v>
      </c>
      <c r="E21" s="62">
        <v>-7542</v>
      </c>
      <c r="F21" s="63">
        <v>1</v>
      </c>
      <c r="G21" s="62">
        <v>119637</v>
      </c>
      <c r="H21" s="69">
        <v>1</v>
      </c>
      <c r="I21" s="33">
        <f>SUM(I9:I20)</f>
        <v>1712</v>
      </c>
      <c r="J21" s="85">
        <f>I21/$I$21</f>
        <v>1</v>
      </c>
      <c r="K21" s="33">
        <f>SUM(K9:K20)</f>
        <v>1712</v>
      </c>
      <c r="L21" s="85">
        <f>K21/$K$21</f>
        <v>1</v>
      </c>
      <c r="M21" s="84">
        <f>SUM(M9:M20)</f>
        <v>160838</v>
      </c>
      <c r="N21" s="34">
        <f>M21/$M$46</f>
        <v>1</v>
      </c>
      <c r="O21" s="62"/>
      <c r="P21" s="63"/>
      <c r="Q21" s="62"/>
      <c r="R21" s="63"/>
      <c r="S21" s="36"/>
      <c r="T21" s="35"/>
      <c r="U21" s="33"/>
      <c r="V21" s="79"/>
      <c r="W21" s="33"/>
      <c r="X21" s="79"/>
      <c r="Y21" s="33"/>
      <c r="Z21" s="78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>
        <v>-6603</v>
      </c>
      <c r="D23" s="19">
        <v>0.87549721559268101</v>
      </c>
      <c r="E23" s="21">
        <v>-6603</v>
      </c>
      <c r="F23" s="19">
        <v>0.87549721559268101</v>
      </c>
      <c r="G23" s="20">
        <v>116787</v>
      </c>
      <c r="H23" s="19">
        <v>0.97617793826324628</v>
      </c>
      <c r="I23" s="18">
        <f>I48-C48</f>
        <v>1389</v>
      </c>
      <c r="J23" s="16">
        <f>I23/I25</f>
        <v>0.81133177570093462</v>
      </c>
      <c r="K23" s="18">
        <f>K48-E48</f>
        <v>1389</v>
      </c>
      <c r="L23" s="16">
        <f>K23/K25</f>
        <v>0.81133177570093462</v>
      </c>
      <c r="M23" s="18">
        <v>152448</v>
      </c>
      <c r="N23" s="16">
        <f>M23/M25</f>
        <v>0.94783571046643211</v>
      </c>
      <c r="O23" s="21"/>
      <c r="P23" s="47"/>
      <c r="Q23" s="21"/>
      <c r="R23" s="19"/>
      <c r="S23" s="21"/>
      <c r="T23" s="19"/>
      <c r="U23" s="18"/>
      <c r="V23" s="16"/>
      <c r="W23" s="18"/>
      <c r="X23" s="16"/>
      <c r="Y23" s="18"/>
      <c r="Z23" s="16"/>
    </row>
    <row r="24" spans="1:26" x14ac:dyDescent="0.25">
      <c r="A24" s="31"/>
      <c r="B24" s="15" t="s">
        <v>3</v>
      </c>
      <c r="C24" s="14">
        <v>-939</v>
      </c>
      <c r="D24" s="12">
        <v>0.12450278440731902</v>
      </c>
      <c r="E24" s="14">
        <v>-939</v>
      </c>
      <c r="F24" s="12">
        <v>0.12450278440731902</v>
      </c>
      <c r="G24" s="13">
        <v>2850</v>
      </c>
      <c r="H24" s="12">
        <v>2.3822061736753681E-2</v>
      </c>
      <c r="I24" s="11">
        <f>I49-C49</f>
        <v>323</v>
      </c>
      <c r="J24" s="9">
        <f>I24/I25</f>
        <v>0.18866822429906541</v>
      </c>
      <c r="K24" s="11">
        <f>K49-E49</f>
        <v>323</v>
      </c>
      <c r="L24" s="9">
        <f>K24/K25</f>
        <v>0.18866822429906541</v>
      </c>
      <c r="M24" s="11">
        <v>8390</v>
      </c>
      <c r="N24" s="9">
        <f>M24/M25</f>
        <v>5.2164289533567935E-2</v>
      </c>
      <c r="O24" s="14"/>
      <c r="P24" s="42"/>
      <c r="Q24" s="14"/>
      <c r="R24" s="12"/>
      <c r="S24" s="14"/>
      <c r="T24" s="12"/>
      <c r="U24" s="11"/>
      <c r="V24" s="9"/>
      <c r="W24" s="11"/>
      <c r="X24" s="9"/>
      <c r="Y24" s="11"/>
      <c r="Z24" s="9"/>
    </row>
    <row r="25" spans="1:26" x14ac:dyDescent="0.25">
      <c r="A25" s="31"/>
      <c r="B25" s="8" t="s">
        <v>0</v>
      </c>
      <c r="C25" s="7">
        <v>-7542</v>
      </c>
      <c r="D25" s="5">
        <v>1</v>
      </c>
      <c r="E25" s="7">
        <v>-7542</v>
      </c>
      <c r="F25" s="5">
        <v>1</v>
      </c>
      <c r="G25" s="7">
        <v>119637</v>
      </c>
      <c r="H25" s="5">
        <v>1</v>
      </c>
      <c r="I25" s="4">
        <f>SUM(I23:I24)</f>
        <v>1712</v>
      </c>
      <c r="J25" s="2">
        <f>I25/I25</f>
        <v>1</v>
      </c>
      <c r="K25" s="4">
        <f>SUM(K23:K24)</f>
        <v>1712</v>
      </c>
      <c r="L25" s="2">
        <f>K25/K25</f>
        <v>1</v>
      </c>
      <c r="M25" s="4">
        <f>SUM(M23:M24)</f>
        <v>160838</v>
      </c>
      <c r="N25" s="2">
        <f>M25/M25</f>
        <v>1</v>
      </c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>
        <v>-7316</v>
      </c>
      <c r="D27" s="19">
        <v>0.97003447361442585</v>
      </c>
      <c r="E27" s="21">
        <v>-7316</v>
      </c>
      <c r="F27" s="19">
        <v>0.97003447361442585</v>
      </c>
      <c r="G27" s="21">
        <v>107522</v>
      </c>
      <c r="H27" s="19">
        <v>0.8987353410734138</v>
      </c>
      <c r="I27" s="18">
        <f>I52-C52</f>
        <v>1628</v>
      </c>
      <c r="J27" s="16">
        <f>I27/I29</f>
        <v>0.9509345794392523</v>
      </c>
      <c r="K27" s="18">
        <f>K52-E52</f>
        <v>1628</v>
      </c>
      <c r="L27" s="16">
        <f>K27/K29</f>
        <v>0.9509345794392523</v>
      </c>
      <c r="M27" s="18">
        <v>148778</v>
      </c>
      <c r="N27" s="16">
        <f>M27/M29</f>
        <v>0.92501771969310731</v>
      </c>
      <c r="O27" s="21"/>
      <c r="P27" s="47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>
        <v>-226</v>
      </c>
      <c r="D28" s="12">
        <v>2.9965526385574117E-2</v>
      </c>
      <c r="E28" s="14">
        <v>-226</v>
      </c>
      <c r="F28" s="12">
        <v>2.9965526385574117E-2</v>
      </c>
      <c r="G28" s="14">
        <v>12115</v>
      </c>
      <c r="H28" s="12">
        <v>0.10126465892658626</v>
      </c>
      <c r="I28" s="11">
        <f>I53-C53</f>
        <v>84</v>
      </c>
      <c r="J28" s="9">
        <f>I28/I29</f>
        <v>4.9065420560747662E-2</v>
      </c>
      <c r="K28" s="11">
        <f>K53-E53</f>
        <v>84</v>
      </c>
      <c r="L28" s="9">
        <f>K28/K29</f>
        <v>4.9065420560747662E-2</v>
      </c>
      <c r="M28" s="11">
        <v>12060</v>
      </c>
      <c r="N28" s="9">
        <f>M28/M29</f>
        <v>7.4982280306892649E-2</v>
      </c>
      <c r="O28" s="14"/>
      <c r="P28" s="4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>
        <v>-7542</v>
      </c>
      <c r="D29" s="5">
        <v>1</v>
      </c>
      <c r="E29" s="7">
        <v>-7542</v>
      </c>
      <c r="F29" s="5">
        <v>1</v>
      </c>
      <c r="G29" s="7">
        <v>119637</v>
      </c>
      <c r="H29" s="5">
        <v>1</v>
      </c>
      <c r="I29" s="4">
        <f>SUM(I27:I28)</f>
        <v>1712</v>
      </c>
      <c r="J29" s="2">
        <f>I29/I29</f>
        <v>1</v>
      </c>
      <c r="K29" s="4">
        <f>SUM(K27:K28)</f>
        <v>1712</v>
      </c>
      <c r="L29" s="2">
        <f>K29/K29</f>
        <v>1</v>
      </c>
      <c r="M29" s="3">
        <f>SUM(M27:M28)</f>
        <v>160838</v>
      </c>
      <c r="N29" s="2">
        <f>M29/M29</f>
        <v>1</v>
      </c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37</v>
      </c>
      <c r="C31" s="89" t="str">
        <f>'נוסטרו חיים'!C31:H31</f>
        <v>רבעון 1</v>
      </c>
      <c r="D31" s="90"/>
      <c r="E31" s="90"/>
      <c r="F31" s="90"/>
      <c r="G31" s="90"/>
      <c r="H31" s="91"/>
      <c r="I31" s="89" t="str">
        <f>'נוסטרו חיים'!I31:N31</f>
        <v>רבעון 1+2</v>
      </c>
      <c r="J31" s="90"/>
      <c r="K31" s="90"/>
      <c r="L31" s="90"/>
      <c r="M31" s="90"/>
      <c r="N31" s="91"/>
      <c r="O31" s="89" t="str">
        <f>'נוסטרו חיים'!O31:T31</f>
        <v>רבעון 1+2+3</v>
      </c>
      <c r="P31" s="90"/>
      <c r="Q31" s="90"/>
      <c r="R31" s="90"/>
      <c r="S31" s="90"/>
      <c r="T31" s="91"/>
      <c r="U31" s="89" t="str">
        <f>'נוסטרו חיים'!U31:Z31</f>
        <v>רבעון 1+2+3+4</v>
      </c>
      <c r="V31" s="90"/>
      <c r="W31" s="90"/>
      <c r="X31" s="90"/>
      <c r="Y31" s="90"/>
      <c r="Z31" s="91"/>
    </row>
    <row r="32" spans="1:26" ht="24.75" customHeight="1" x14ac:dyDescent="0.3">
      <c r="B32" s="52">
        <v>2020</v>
      </c>
      <c r="C32" s="88" t="s">
        <v>21</v>
      </c>
      <c r="D32" s="86"/>
      <c r="E32" s="86" t="s">
        <v>20</v>
      </c>
      <c r="F32" s="86"/>
      <c r="G32" s="86" t="s">
        <v>19</v>
      </c>
      <c r="H32" s="87"/>
      <c r="I32" s="88" t="s">
        <v>21</v>
      </c>
      <c r="J32" s="86"/>
      <c r="K32" s="86" t="s">
        <v>20</v>
      </c>
      <c r="L32" s="86"/>
      <c r="M32" s="86" t="s">
        <v>19</v>
      </c>
      <c r="N32" s="87"/>
      <c r="O32" s="88" t="s">
        <v>21</v>
      </c>
      <c r="P32" s="86"/>
      <c r="Q32" s="86" t="s">
        <v>20</v>
      </c>
      <c r="R32" s="86"/>
      <c r="S32" s="86" t="s">
        <v>19</v>
      </c>
      <c r="T32" s="87"/>
      <c r="U32" s="88" t="s">
        <v>21</v>
      </c>
      <c r="V32" s="86"/>
      <c r="W32" s="86" t="s">
        <v>20</v>
      </c>
      <c r="X32" s="86"/>
      <c r="Y32" s="86" t="s">
        <v>19</v>
      </c>
      <c r="Z32" s="87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>
        <v>-138</v>
      </c>
      <c r="D34" s="47">
        <v>1.8297533810660304E-2</v>
      </c>
      <c r="E34" s="21">
        <v>-138</v>
      </c>
      <c r="F34" s="47">
        <v>1.8297533810660304E-2</v>
      </c>
      <c r="G34" s="21">
        <v>20703</v>
      </c>
      <c r="H34" s="66">
        <v>0.17304847162667067</v>
      </c>
      <c r="I34" s="18">
        <v>-144</v>
      </c>
      <c r="J34" s="16">
        <v>2.4699828473413378E-2</v>
      </c>
      <c r="K34" s="18">
        <v>-144</v>
      </c>
      <c r="L34" s="16">
        <v>2.4699828473413378E-2</v>
      </c>
      <c r="M34" s="17">
        <v>53097</v>
      </c>
      <c r="N34" s="81">
        <v>0.33012720874420226</v>
      </c>
      <c r="O34" s="21"/>
      <c r="P34" s="47"/>
      <c r="Q34" s="21"/>
      <c r="R34" s="47"/>
      <c r="S34" s="21"/>
      <c r="T34" s="47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>
        <v>-829</v>
      </c>
      <c r="D35" s="42">
        <v>0.10991779368867674</v>
      </c>
      <c r="E35" s="14">
        <v>-829</v>
      </c>
      <c r="F35" s="42">
        <v>0.10991779368867674</v>
      </c>
      <c r="G35" s="14">
        <v>33376</v>
      </c>
      <c r="H35" s="67">
        <v>0.2789772394827687</v>
      </c>
      <c r="I35" s="11">
        <v>-115</v>
      </c>
      <c r="J35" s="9">
        <v>1.9725557461406518E-2</v>
      </c>
      <c r="K35" s="11">
        <v>-115</v>
      </c>
      <c r="L35" s="9">
        <v>1.9725557461406518E-2</v>
      </c>
      <c r="M35" s="10">
        <v>38263</v>
      </c>
      <c r="N35" s="40">
        <v>0.23789776047948868</v>
      </c>
      <c r="O35" s="14"/>
      <c r="P35" s="42"/>
      <c r="Q35" s="14"/>
      <c r="R35" s="42"/>
      <c r="S35" s="14"/>
      <c r="T35" s="42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64">
        <v>0</v>
      </c>
      <c r="D36" s="65">
        <v>0</v>
      </c>
      <c r="E36" s="64">
        <v>0</v>
      </c>
      <c r="F36" s="65">
        <v>0</v>
      </c>
      <c r="G36" s="64">
        <v>0</v>
      </c>
      <c r="H36" s="68">
        <v>0</v>
      </c>
      <c r="I36" s="74">
        <v>0</v>
      </c>
      <c r="J36" s="76"/>
      <c r="K36" s="74">
        <v>0</v>
      </c>
      <c r="L36" s="76"/>
      <c r="M36" s="83">
        <v>0</v>
      </c>
      <c r="N36" s="82">
        <v>0</v>
      </c>
      <c r="O36" s="64"/>
      <c r="P36" s="65"/>
      <c r="Q36" s="64"/>
      <c r="R36" s="65"/>
      <c r="S36" s="64"/>
      <c r="T36" s="65"/>
      <c r="U36" s="74"/>
      <c r="V36" s="75"/>
      <c r="W36" s="74"/>
      <c r="X36" s="75"/>
      <c r="Y36" s="74"/>
      <c r="Z36" s="76"/>
    </row>
    <row r="37" spans="2:26" x14ac:dyDescent="0.25">
      <c r="B37" s="43" t="s">
        <v>13</v>
      </c>
      <c r="C37" s="14">
        <v>-3711</v>
      </c>
      <c r="D37" s="42">
        <v>0.49204455051710422</v>
      </c>
      <c r="E37" s="14">
        <v>-3711</v>
      </c>
      <c r="F37" s="42">
        <v>0.49204455051710422</v>
      </c>
      <c r="G37" s="14">
        <v>41537</v>
      </c>
      <c r="H37" s="67">
        <v>0.34719192223141671</v>
      </c>
      <c r="I37" s="11">
        <v>-2903</v>
      </c>
      <c r="J37" s="9">
        <v>0.49794168096054886</v>
      </c>
      <c r="K37" s="11">
        <v>-2903</v>
      </c>
      <c r="L37" s="9">
        <v>0.49794168096054886</v>
      </c>
      <c r="M37" s="10">
        <v>40428</v>
      </c>
      <c r="N37" s="40">
        <v>0.25135850980489688</v>
      </c>
      <c r="O37" s="14"/>
      <c r="P37" s="42"/>
      <c r="Q37" s="14"/>
      <c r="R37" s="42"/>
      <c r="S37" s="14"/>
      <c r="T37" s="42"/>
      <c r="U37" s="11"/>
      <c r="V37" s="77"/>
      <c r="W37" s="11"/>
      <c r="X37" s="77"/>
      <c r="Y37" s="11"/>
      <c r="Z37" s="39"/>
    </row>
    <row r="38" spans="2:26" x14ac:dyDescent="0.25">
      <c r="B38" s="43" t="s">
        <v>12</v>
      </c>
      <c r="C38" s="14">
        <v>-6</v>
      </c>
      <c r="D38" s="42">
        <v>7.955449482895784E-4</v>
      </c>
      <c r="E38" s="14">
        <v>-6</v>
      </c>
      <c r="F38" s="65">
        <v>0</v>
      </c>
      <c r="G38" s="64">
        <v>97</v>
      </c>
      <c r="H38" s="67">
        <v>8.1078596086494985E-4</v>
      </c>
      <c r="I38" s="11">
        <v>-10</v>
      </c>
      <c r="J38" s="9">
        <v>1.7152658662092624E-3</v>
      </c>
      <c r="K38" s="11">
        <v>-10</v>
      </c>
      <c r="L38" s="9">
        <v>1.7152658662092624E-3</v>
      </c>
      <c r="M38" s="83">
        <v>94</v>
      </c>
      <c r="N38" s="40">
        <v>5.8443900073365746E-4</v>
      </c>
      <c r="O38" s="64"/>
      <c r="P38" s="65"/>
      <c r="Q38" s="64"/>
      <c r="R38" s="65"/>
      <c r="S38" s="64"/>
      <c r="T38" s="65"/>
      <c r="U38" s="74"/>
      <c r="V38" s="77"/>
      <c r="W38" s="74"/>
      <c r="X38" s="77"/>
      <c r="Y38" s="74"/>
      <c r="Z38" s="39"/>
    </row>
    <row r="39" spans="2:26" x14ac:dyDescent="0.25">
      <c r="B39" s="43" t="s">
        <v>11</v>
      </c>
      <c r="C39" s="14">
        <v>-1680</v>
      </c>
      <c r="D39" s="42">
        <v>0.22275258552108193</v>
      </c>
      <c r="E39" s="14">
        <v>-1680</v>
      </c>
      <c r="F39" s="42">
        <v>0.22275258552108193</v>
      </c>
      <c r="G39" s="14">
        <v>6907</v>
      </c>
      <c r="H39" s="67">
        <v>5.7732975584476376E-2</v>
      </c>
      <c r="I39" s="11">
        <v>-1356</v>
      </c>
      <c r="J39" s="9">
        <v>0.23259005145797598</v>
      </c>
      <c r="K39" s="11">
        <v>-1356</v>
      </c>
      <c r="L39" s="9">
        <v>0.23259005145797598</v>
      </c>
      <c r="M39" s="10">
        <v>9529</v>
      </c>
      <c r="N39" s="40">
        <v>5.924594934033002E-2</v>
      </c>
      <c r="O39" s="14"/>
      <c r="P39" s="42"/>
      <c r="Q39" s="14"/>
      <c r="R39" s="42"/>
      <c r="S39" s="14"/>
      <c r="T39" s="42"/>
      <c r="U39" s="11"/>
      <c r="V39" s="77"/>
      <c r="W39" s="11"/>
      <c r="X39" s="77"/>
      <c r="Y39" s="11"/>
      <c r="Z39" s="39"/>
    </row>
    <row r="40" spans="2:26" x14ac:dyDescent="0.25">
      <c r="B40" s="43" t="s">
        <v>10</v>
      </c>
      <c r="C40" s="14">
        <v>-907</v>
      </c>
      <c r="D40" s="42">
        <v>0.12025987801644127</v>
      </c>
      <c r="E40" s="14">
        <v>-907</v>
      </c>
      <c r="F40" s="42">
        <v>0.12025987801644127</v>
      </c>
      <c r="G40" s="14">
        <v>4153</v>
      </c>
      <c r="H40" s="67">
        <v>3.4713341190434399E-2</v>
      </c>
      <c r="I40" s="11">
        <v>-1135</v>
      </c>
      <c r="J40" s="9">
        <v>0.19468267581475129</v>
      </c>
      <c r="K40" s="11">
        <v>-1135</v>
      </c>
      <c r="L40" s="9">
        <v>0.19468267581475129</v>
      </c>
      <c r="M40" s="10">
        <v>6300</v>
      </c>
      <c r="N40" s="40">
        <v>3.9169847921511083E-2</v>
      </c>
      <c r="O40" s="14"/>
      <c r="P40" s="42"/>
      <c r="Q40" s="14"/>
      <c r="R40" s="42"/>
      <c r="S40" s="14"/>
      <c r="T40" s="42"/>
      <c r="U40" s="11"/>
      <c r="V40" s="77"/>
      <c r="W40" s="11"/>
      <c r="X40" s="77"/>
      <c r="Y40" s="11"/>
      <c r="Z40" s="39"/>
    </row>
    <row r="41" spans="2:26" x14ac:dyDescent="0.25">
      <c r="B41" s="43" t="s">
        <v>9</v>
      </c>
      <c r="C41" s="64">
        <v>0</v>
      </c>
      <c r="D41" s="65">
        <v>0</v>
      </c>
      <c r="E41" s="64">
        <v>0</v>
      </c>
      <c r="F41" s="65">
        <v>0</v>
      </c>
      <c r="G41" s="64">
        <v>0</v>
      </c>
      <c r="H41" s="68">
        <v>0</v>
      </c>
      <c r="I41" s="74">
        <v>0</v>
      </c>
      <c r="J41" s="76"/>
      <c r="K41" s="74">
        <v>0</v>
      </c>
      <c r="L41" s="76"/>
      <c r="M41" s="83">
        <v>0</v>
      </c>
      <c r="N41" s="82">
        <v>0</v>
      </c>
      <c r="O41" s="64"/>
      <c r="P41" s="65"/>
      <c r="Q41" s="64"/>
      <c r="R41" s="65"/>
      <c r="S41" s="64"/>
      <c r="T41" s="65"/>
      <c r="U41" s="74"/>
      <c r="V41" s="75"/>
      <c r="W41" s="74"/>
      <c r="X41" s="75"/>
      <c r="Y41" s="74"/>
      <c r="Z41" s="76"/>
    </row>
    <row r="42" spans="2:26" x14ac:dyDescent="0.25">
      <c r="B42" s="43" t="s">
        <v>8</v>
      </c>
      <c r="C42" s="14">
        <v>2</v>
      </c>
      <c r="D42" s="42">
        <v>-2.6518164942985947E-4</v>
      </c>
      <c r="E42" s="14">
        <v>2</v>
      </c>
      <c r="F42" s="42">
        <v>-2.6518164942985947E-4</v>
      </c>
      <c r="G42" s="14">
        <v>11981</v>
      </c>
      <c r="H42" s="67">
        <v>0.10014460409405117</v>
      </c>
      <c r="I42" s="11">
        <v>6</v>
      </c>
      <c r="J42" s="9">
        <v>-1.0291595197255575E-3</v>
      </c>
      <c r="K42" s="11">
        <v>6</v>
      </c>
      <c r="L42" s="9">
        <v>-1.0291595197255575E-3</v>
      </c>
      <c r="M42" s="10">
        <v>11936</v>
      </c>
      <c r="N42" s="40">
        <v>7.4211318220818459E-2</v>
      </c>
      <c r="O42" s="14"/>
      <c r="P42" s="42"/>
      <c r="Q42" s="14"/>
      <c r="R42" s="42"/>
      <c r="S42" s="14"/>
      <c r="T42" s="42"/>
      <c r="U42" s="11"/>
      <c r="V42" s="77"/>
      <c r="W42" s="11"/>
      <c r="X42" s="77"/>
      <c r="Y42" s="11"/>
      <c r="Z42" s="39"/>
    </row>
    <row r="43" spans="2:26" x14ac:dyDescent="0.25">
      <c r="B43" s="43" t="s">
        <v>7</v>
      </c>
      <c r="C43" s="64">
        <v>0</v>
      </c>
      <c r="D43" s="65">
        <v>0</v>
      </c>
      <c r="E43" s="64">
        <v>0</v>
      </c>
      <c r="F43" s="65">
        <v>0</v>
      </c>
      <c r="G43" s="64">
        <v>0</v>
      </c>
      <c r="H43" s="68">
        <v>0</v>
      </c>
      <c r="I43" s="74">
        <v>0</v>
      </c>
      <c r="J43" s="9"/>
      <c r="K43" s="74">
        <v>0</v>
      </c>
      <c r="L43" s="9"/>
      <c r="M43" s="83">
        <v>0</v>
      </c>
      <c r="N43" s="82">
        <v>0</v>
      </c>
      <c r="O43" s="14"/>
      <c r="P43" s="42"/>
      <c r="Q43" s="14"/>
      <c r="R43" s="42"/>
      <c r="S43" s="14"/>
      <c r="T43" s="42"/>
      <c r="U43" s="11"/>
      <c r="V43" s="75"/>
      <c r="W43" s="11"/>
      <c r="X43" s="75"/>
      <c r="Y43" s="11"/>
      <c r="Z43" s="76"/>
    </row>
    <row r="44" spans="2:26" x14ac:dyDescent="0.25">
      <c r="B44" s="43" t="s">
        <v>6</v>
      </c>
      <c r="C44" s="14">
        <v>-219</v>
      </c>
      <c r="D44" s="42">
        <v>2.9037390612569609E-2</v>
      </c>
      <c r="E44" s="14">
        <v>-219</v>
      </c>
      <c r="F44" s="42">
        <v>2.9037390612569609E-2</v>
      </c>
      <c r="G44" s="64">
        <v>23</v>
      </c>
      <c r="H44" s="67">
        <v>1.9224821752467883E-4</v>
      </c>
      <c r="I44" s="11">
        <v>-136</v>
      </c>
      <c r="J44" s="9">
        <v>2.3327615780445968E-2</v>
      </c>
      <c r="K44" s="11">
        <v>-136</v>
      </c>
      <c r="L44" s="9">
        <v>2.3327615780445968E-2</v>
      </c>
      <c r="M44" s="10">
        <v>20</v>
      </c>
      <c r="N44" s="40">
        <v>1.2434872356035265E-4</v>
      </c>
      <c r="O44" s="64"/>
      <c r="P44" s="42"/>
      <c r="Q44" s="64"/>
      <c r="R44" s="42"/>
      <c r="S44" s="64"/>
      <c r="T44" s="42"/>
      <c r="U44" s="11"/>
      <c r="V44" s="77"/>
      <c r="W44" s="11"/>
      <c r="X44" s="77"/>
      <c r="Y44" s="11"/>
      <c r="Z44" s="77"/>
    </row>
    <row r="45" spans="2:26" x14ac:dyDescent="0.25">
      <c r="B45" s="43" t="s">
        <v>5</v>
      </c>
      <c r="C45" s="14">
        <v>-54</v>
      </c>
      <c r="D45" s="42">
        <v>7.1599045346062056E-3</v>
      </c>
      <c r="E45" s="14">
        <v>-54</v>
      </c>
      <c r="F45" s="42">
        <v>7.1599045346062056E-3</v>
      </c>
      <c r="G45" s="14">
        <v>860</v>
      </c>
      <c r="H45" s="67">
        <v>7.1884116117923386E-3</v>
      </c>
      <c r="I45" s="11">
        <v>-37</v>
      </c>
      <c r="J45" s="9">
        <v>6.3464837049742708E-3</v>
      </c>
      <c r="K45" s="11">
        <v>-37</v>
      </c>
      <c r="L45" s="9">
        <v>6.3464837049742708E-3</v>
      </c>
      <c r="M45" s="10">
        <v>1171</v>
      </c>
      <c r="N45" s="40">
        <v>7.2806177644586479E-3</v>
      </c>
      <c r="O45" s="14"/>
      <c r="P45" s="42"/>
      <c r="Q45" s="14"/>
      <c r="R45" s="42"/>
      <c r="S45" s="14"/>
      <c r="T45" s="42"/>
      <c r="U45" s="11"/>
      <c r="V45" s="77"/>
      <c r="W45" s="11"/>
      <c r="X45" s="77"/>
      <c r="Y45" s="11"/>
      <c r="Z45" s="39"/>
    </row>
    <row r="46" spans="2:26" x14ac:dyDescent="0.25">
      <c r="B46" s="38" t="s">
        <v>0</v>
      </c>
      <c r="C46" s="62">
        <v>-7542</v>
      </c>
      <c r="D46" s="63">
        <v>1</v>
      </c>
      <c r="E46" s="62">
        <v>-7542</v>
      </c>
      <c r="F46" s="63">
        <v>1</v>
      </c>
      <c r="G46" s="62">
        <v>119637</v>
      </c>
      <c r="H46" s="69">
        <v>1</v>
      </c>
      <c r="I46" s="33">
        <v>-5830</v>
      </c>
      <c r="J46" s="85">
        <v>1</v>
      </c>
      <c r="K46" s="33">
        <v>-5830</v>
      </c>
      <c r="L46" s="85">
        <v>1</v>
      </c>
      <c r="M46" s="84">
        <v>160838</v>
      </c>
      <c r="N46" s="34">
        <v>1</v>
      </c>
      <c r="O46" s="62"/>
      <c r="P46" s="63"/>
      <c r="Q46" s="62"/>
      <c r="R46" s="63"/>
      <c r="S46" s="62"/>
      <c r="T46" s="63"/>
      <c r="U46" s="33"/>
      <c r="V46" s="79"/>
      <c r="W46" s="33"/>
      <c r="X46" s="79"/>
      <c r="Y46" s="33"/>
      <c r="Z46" s="78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>
        <v>-6603</v>
      </c>
      <c r="D48" s="19">
        <v>0.87549721559268101</v>
      </c>
      <c r="E48" s="21">
        <v>-6603</v>
      </c>
      <c r="F48" s="19">
        <v>0.87549721559268101</v>
      </c>
      <c r="G48" s="20">
        <v>116787</v>
      </c>
      <c r="H48" s="19">
        <v>0.97617793826324628</v>
      </c>
      <c r="I48" s="18">
        <v>-5214</v>
      </c>
      <c r="J48" s="16">
        <v>0.89433962264150946</v>
      </c>
      <c r="K48" s="18">
        <v>-5214</v>
      </c>
      <c r="L48" s="16">
        <v>0.89433962264150946</v>
      </c>
      <c r="M48" s="18">
        <v>152448</v>
      </c>
      <c r="N48" s="16">
        <v>0.94783571046643211</v>
      </c>
      <c r="O48" s="20"/>
      <c r="P48" s="19"/>
      <c r="Q48" s="20"/>
      <c r="R48" s="19"/>
      <c r="S48" s="20"/>
      <c r="T48" s="19"/>
      <c r="U48" s="18"/>
      <c r="V48" s="16"/>
      <c r="W48" s="18"/>
      <c r="X48" s="16"/>
      <c r="Y48" s="18"/>
      <c r="Z48" s="16"/>
    </row>
    <row r="49" spans="2:26" x14ac:dyDescent="0.25">
      <c r="B49" s="27" t="s">
        <v>3</v>
      </c>
      <c r="C49" s="14">
        <v>-939</v>
      </c>
      <c r="D49" s="12">
        <v>0.12450278440731902</v>
      </c>
      <c r="E49" s="14">
        <v>-939</v>
      </c>
      <c r="F49" s="12">
        <v>0.12450278440731902</v>
      </c>
      <c r="G49" s="13">
        <v>2850</v>
      </c>
      <c r="H49" s="12">
        <v>2.3822061736753681E-2</v>
      </c>
      <c r="I49" s="11">
        <v>-616</v>
      </c>
      <c r="J49" s="9">
        <v>0.10566037735849057</v>
      </c>
      <c r="K49" s="11">
        <v>-616</v>
      </c>
      <c r="L49" s="9">
        <v>0.10566037735849057</v>
      </c>
      <c r="M49" s="11">
        <v>8390</v>
      </c>
      <c r="N49" s="9">
        <v>5.2164289533567935E-2</v>
      </c>
      <c r="O49" s="13"/>
      <c r="P49" s="12"/>
      <c r="Q49" s="13"/>
      <c r="R49" s="12"/>
      <c r="S49" s="13"/>
      <c r="T49" s="12"/>
      <c r="U49" s="11"/>
      <c r="V49" s="9"/>
      <c r="W49" s="11"/>
      <c r="X49" s="9"/>
      <c r="Y49" s="11"/>
      <c r="Z49" s="9"/>
    </row>
    <row r="50" spans="2:26" x14ac:dyDescent="0.25">
      <c r="B50" s="26" t="s">
        <v>0</v>
      </c>
      <c r="C50" s="7">
        <v>-7542</v>
      </c>
      <c r="D50" s="5">
        <v>1</v>
      </c>
      <c r="E50" s="7">
        <v>-7542</v>
      </c>
      <c r="F50" s="5">
        <v>1</v>
      </c>
      <c r="G50" s="7">
        <v>119637</v>
      </c>
      <c r="H50" s="5">
        <v>1</v>
      </c>
      <c r="I50" s="4">
        <v>-5830</v>
      </c>
      <c r="J50" s="2">
        <v>1</v>
      </c>
      <c r="K50" s="4">
        <v>-5830</v>
      </c>
      <c r="L50" s="2">
        <v>1</v>
      </c>
      <c r="M50" s="4">
        <v>160838</v>
      </c>
      <c r="N50" s="2">
        <v>1</v>
      </c>
      <c r="O50" s="7"/>
      <c r="P50" s="5"/>
      <c r="Q50" s="7"/>
      <c r="R50" s="5"/>
      <c r="S50" s="7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>
        <v>-7316</v>
      </c>
      <c r="D52" s="19">
        <v>0.97003447361442585</v>
      </c>
      <c r="E52" s="21">
        <v>-7316</v>
      </c>
      <c r="F52" s="19">
        <v>0.97003447361442585</v>
      </c>
      <c r="G52" s="21">
        <v>107522</v>
      </c>
      <c r="H52" s="19">
        <v>0.8987353410734138</v>
      </c>
      <c r="I52" s="18">
        <v>-5688</v>
      </c>
      <c r="J52" s="16">
        <v>0.97564322469982845</v>
      </c>
      <c r="K52" s="18">
        <v>-5688</v>
      </c>
      <c r="L52" s="16">
        <v>0.97564322469982845</v>
      </c>
      <c r="M52" s="18">
        <v>148778</v>
      </c>
      <c r="N52" s="16">
        <v>0.92501771969310731</v>
      </c>
      <c r="O52" s="21"/>
      <c r="P52" s="19"/>
      <c r="Q52" s="21"/>
      <c r="R52" s="19"/>
      <c r="S52" s="21"/>
      <c r="T52" s="19"/>
      <c r="U52" s="18"/>
      <c r="V52" s="16"/>
      <c r="W52" s="18"/>
      <c r="X52" s="16"/>
      <c r="Y52" s="18"/>
      <c r="Z52" s="16"/>
    </row>
    <row r="53" spans="2:26" x14ac:dyDescent="0.25">
      <c r="B53" s="15" t="s">
        <v>1</v>
      </c>
      <c r="C53" s="14">
        <v>-226</v>
      </c>
      <c r="D53" s="12">
        <v>2.9965526385574117E-2</v>
      </c>
      <c r="E53" s="14">
        <v>-226</v>
      </c>
      <c r="F53" s="12">
        <v>2.9965526385574117E-2</v>
      </c>
      <c r="G53" s="14">
        <v>12115</v>
      </c>
      <c r="H53" s="12">
        <v>0.10126465892658626</v>
      </c>
      <c r="I53" s="11">
        <v>-142</v>
      </c>
      <c r="J53" s="9">
        <v>2.4356775300171527E-2</v>
      </c>
      <c r="K53" s="11">
        <v>-142</v>
      </c>
      <c r="L53" s="9">
        <v>2.4356775300171527E-2</v>
      </c>
      <c r="M53" s="11">
        <v>12060</v>
      </c>
      <c r="N53" s="9">
        <v>7.4982280306892649E-2</v>
      </c>
      <c r="O53" s="14"/>
      <c r="P53" s="12"/>
      <c r="Q53" s="14"/>
      <c r="R53" s="12"/>
      <c r="S53" s="14"/>
      <c r="T53" s="12"/>
      <c r="U53" s="11"/>
      <c r="V53" s="9"/>
      <c r="W53" s="11"/>
      <c r="X53" s="9"/>
      <c r="Y53" s="11"/>
      <c r="Z53" s="9"/>
    </row>
    <row r="54" spans="2:26" x14ac:dyDescent="0.25">
      <c r="B54" s="8" t="s">
        <v>0</v>
      </c>
      <c r="C54" s="7">
        <v>-7542</v>
      </c>
      <c r="D54" s="5">
        <v>1</v>
      </c>
      <c r="E54" s="7">
        <v>-7542</v>
      </c>
      <c r="F54" s="5">
        <v>1</v>
      </c>
      <c r="G54" s="7">
        <v>119637</v>
      </c>
      <c r="H54" s="5">
        <v>1</v>
      </c>
      <c r="I54" s="4">
        <v>-5830</v>
      </c>
      <c r="J54" s="2">
        <v>1</v>
      </c>
      <c r="K54" s="4">
        <v>-5830</v>
      </c>
      <c r="L54" s="2">
        <v>1</v>
      </c>
      <c r="M54" s="3">
        <v>160838</v>
      </c>
      <c r="N54" s="2">
        <v>1</v>
      </c>
      <c r="O54" s="7"/>
      <c r="P54" s="5"/>
      <c r="Q54" s="7"/>
      <c r="R54" s="5"/>
      <c r="S54" s="7"/>
      <c r="T54" s="5"/>
      <c r="U54" s="4"/>
      <c r="V54" s="2"/>
      <c r="W54" s="4"/>
      <c r="X54" s="2"/>
      <c r="Y54" s="3"/>
      <c r="Z54" s="2"/>
    </row>
  </sheetData>
  <mergeCells count="33"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Y32:Z32"/>
    <mergeCell ref="M32:N32"/>
    <mergeCell ref="O32:P32"/>
    <mergeCell ref="Q32:R32"/>
    <mergeCell ref="S32:T32"/>
    <mergeCell ref="U32:V32"/>
    <mergeCell ref="W32:X32"/>
  </mergeCells>
  <dataValidations count="1">
    <dataValidation type="list" allowBlank="1" showInputMessage="1" showErrorMessage="1" sqref="B7 B32" xr:uid="{DEC5A106-4B89-4B17-8454-2AF74054D075}">
      <formula1>Years</formula1>
    </dataValidation>
  </dataValidations>
  <pageMargins left="0" right="0" top="0" bottom="0.35433070866141736" header="0" footer="0.11811023622047245"/>
  <pageSetup paperSize="9" scale="56" orientation="landscape" verticalDpi="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workbookViewId="0">
      <selection activeCell="C3" sqref="C3"/>
    </sheetView>
  </sheetViews>
  <sheetFormatPr defaultColWidth="9.140625" defaultRowHeight="15" x14ac:dyDescent="0.25"/>
  <cols>
    <col min="1" max="1" width="2" style="1" customWidth="1"/>
    <col min="2" max="2" width="22.85546875" style="1" customWidth="1"/>
    <col min="3" max="3" width="9.28515625" style="1" customWidth="1"/>
    <col min="4" max="4" width="8.140625" style="1" customWidth="1"/>
    <col min="5" max="5" width="9.28515625" style="1" customWidth="1"/>
    <col min="6" max="6" width="8.5703125" style="1" customWidth="1"/>
    <col min="7" max="7" width="10.85546875" style="1" customWidth="1"/>
    <col min="8" max="8" width="8.42578125" style="1" customWidth="1"/>
    <col min="9" max="9" width="8.7109375" style="1" customWidth="1"/>
    <col min="10" max="12" width="9.140625" style="1"/>
    <col min="13" max="13" width="9.85546875" style="1" bestFit="1" customWidth="1"/>
    <col min="14" max="14" width="9.140625" style="1"/>
    <col min="15" max="15" width="8.5703125" style="1" customWidth="1"/>
    <col min="16" max="16" width="9.140625" style="1"/>
    <col min="17" max="17" width="8.5703125" style="1" customWidth="1"/>
    <col min="18" max="18" width="9.140625" style="1"/>
    <col min="19" max="19" width="9.85546875" style="1" bestFit="1" customWidth="1"/>
    <col min="20" max="24" width="9.140625" style="1"/>
    <col min="25" max="25" width="9.85546875" style="1" bestFit="1" customWidth="1"/>
    <col min="26" max="16384" width="9.140625" style="1"/>
  </cols>
  <sheetData>
    <row r="1" spans="1:29" ht="18.75" x14ac:dyDescent="0.3">
      <c r="B1" s="61" t="s">
        <v>34</v>
      </c>
    </row>
    <row r="2" spans="1:29" ht="18.75" x14ac:dyDescent="0.3">
      <c r="B2" s="60" t="s">
        <v>33</v>
      </c>
      <c r="C2" s="59"/>
      <c r="D2" s="59"/>
      <c r="E2" s="59"/>
      <c r="F2" s="59"/>
      <c r="G2" s="59"/>
      <c r="H2" s="59"/>
    </row>
    <row r="3" spans="1:29" ht="18.75" x14ac:dyDescent="0.3">
      <c r="B3" s="58" t="s">
        <v>32</v>
      </c>
      <c r="C3" s="57" t="s">
        <v>31</v>
      </c>
      <c r="D3" s="57"/>
      <c r="E3" s="57"/>
      <c r="F3" s="57"/>
      <c r="G3" s="57"/>
      <c r="H3" s="57"/>
    </row>
    <row r="4" spans="1:29" x14ac:dyDescent="0.25">
      <c r="A4" s="31"/>
      <c r="B4" s="25"/>
      <c r="C4" s="56"/>
      <c r="D4" s="55"/>
      <c r="E4" s="55"/>
      <c r="F4" s="55"/>
      <c r="G4" s="55"/>
      <c r="H4" s="55"/>
    </row>
    <row r="5" spans="1:29" x14ac:dyDescent="0.25">
      <c r="A5" s="31"/>
    </row>
    <row r="6" spans="1:29" ht="18.75" x14ac:dyDescent="0.3">
      <c r="A6" s="31"/>
      <c r="B6" s="53" t="s">
        <v>30</v>
      </c>
      <c r="C6" s="89" t="s">
        <v>25</v>
      </c>
      <c r="D6" s="90"/>
      <c r="E6" s="90"/>
      <c r="F6" s="90"/>
      <c r="G6" s="90"/>
      <c r="H6" s="91"/>
      <c r="I6" s="89" t="s">
        <v>29</v>
      </c>
      <c r="J6" s="90"/>
      <c r="K6" s="90"/>
      <c r="L6" s="90"/>
      <c r="M6" s="90"/>
      <c r="N6" s="91"/>
      <c r="O6" s="89" t="s">
        <v>28</v>
      </c>
      <c r="P6" s="90"/>
      <c r="Q6" s="90"/>
      <c r="R6" s="90"/>
      <c r="S6" s="90"/>
      <c r="T6" s="91"/>
      <c r="U6" s="89" t="s">
        <v>27</v>
      </c>
      <c r="V6" s="90"/>
      <c r="W6" s="90"/>
      <c r="X6" s="90"/>
      <c r="Y6" s="90"/>
      <c r="Z6" s="91"/>
      <c r="AC6" s="1">
        <v>2015</v>
      </c>
    </row>
    <row r="7" spans="1:29" ht="27.75" customHeight="1" x14ac:dyDescent="0.3">
      <c r="A7" s="31"/>
      <c r="B7" s="52">
        <v>2016</v>
      </c>
      <c r="C7" s="88" t="s">
        <v>21</v>
      </c>
      <c r="D7" s="86"/>
      <c r="E7" s="86" t="s">
        <v>20</v>
      </c>
      <c r="F7" s="86"/>
      <c r="G7" s="86" t="s">
        <v>19</v>
      </c>
      <c r="H7" s="87"/>
      <c r="I7" s="88" t="s">
        <v>21</v>
      </c>
      <c r="J7" s="86"/>
      <c r="K7" s="86" t="s">
        <v>20</v>
      </c>
      <c r="L7" s="86"/>
      <c r="M7" s="86" t="s">
        <v>19</v>
      </c>
      <c r="N7" s="87"/>
      <c r="O7" s="88" t="s">
        <v>21</v>
      </c>
      <c r="P7" s="86"/>
      <c r="Q7" s="86" t="s">
        <v>20</v>
      </c>
      <c r="R7" s="86"/>
      <c r="S7" s="86" t="s">
        <v>19</v>
      </c>
      <c r="T7" s="87"/>
      <c r="U7" s="88" t="s">
        <v>21</v>
      </c>
      <c r="V7" s="86"/>
      <c r="W7" s="86" t="s">
        <v>20</v>
      </c>
      <c r="X7" s="86"/>
      <c r="Y7" s="86" t="s">
        <v>19</v>
      </c>
      <c r="Z7" s="87"/>
      <c r="AC7" s="1">
        <f>AC6+1</f>
        <v>2016</v>
      </c>
    </row>
    <row r="8" spans="1:29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2017</v>
      </c>
    </row>
    <row r="9" spans="1:29" x14ac:dyDescent="0.25">
      <c r="A9" s="54"/>
      <c r="B9" s="48" t="s">
        <v>16</v>
      </c>
      <c r="C9" s="21"/>
      <c r="D9" s="47"/>
      <c r="E9" s="21"/>
      <c r="F9" s="47"/>
      <c r="G9" s="21"/>
      <c r="H9" s="46"/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2018</v>
      </c>
    </row>
    <row r="10" spans="1:29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2019</v>
      </c>
    </row>
    <row r="11" spans="1:29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2020</v>
      </c>
    </row>
    <row r="12" spans="1:29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/>
      <c r="D21" s="37"/>
      <c r="E21" s="36"/>
      <c r="F21" s="37"/>
      <c r="G21" s="36"/>
      <c r="H21" s="35"/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/>
      <c r="D23" s="19"/>
      <c r="E23" s="21"/>
      <c r="F23" s="19"/>
      <c r="G23" s="20"/>
      <c r="H23" s="19"/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"/>
      <c r="D25" s="5"/>
      <c r="E25" s="7"/>
      <c r="F25" s="5"/>
      <c r="G25" s="6"/>
      <c r="H25" s="5"/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/>
      <c r="D27" s="19"/>
      <c r="E27" s="21"/>
      <c r="F27" s="19"/>
      <c r="G27" s="20"/>
      <c r="H27" s="19"/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/>
      <c r="H28" s="12"/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/>
      <c r="D29" s="5"/>
      <c r="E29" s="7"/>
      <c r="F29" s="5"/>
      <c r="G29" s="6"/>
      <c r="H29" s="5"/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26</v>
      </c>
      <c r="C31" s="89" t="s">
        <v>25</v>
      </c>
      <c r="D31" s="90"/>
      <c r="E31" s="90"/>
      <c r="F31" s="90"/>
      <c r="G31" s="90"/>
      <c r="H31" s="91"/>
      <c r="I31" s="89" t="s">
        <v>24</v>
      </c>
      <c r="J31" s="90"/>
      <c r="K31" s="90"/>
      <c r="L31" s="90"/>
      <c r="M31" s="90"/>
      <c r="N31" s="91"/>
      <c r="O31" s="89" t="s">
        <v>23</v>
      </c>
      <c r="P31" s="90"/>
      <c r="Q31" s="90"/>
      <c r="R31" s="90"/>
      <c r="S31" s="90"/>
      <c r="T31" s="91"/>
      <c r="U31" s="89" t="s">
        <v>22</v>
      </c>
      <c r="V31" s="90"/>
      <c r="W31" s="90"/>
      <c r="X31" s="90"/>
      <c r="Y31" s="90"/>
      <c r="Z31" s="91"/>
    </row>
    <row r="32" spans="1:26" ht="29.25" customHeight="1" x14ac:dyDescent="0.3">
      <c r="B32" s="52">
        <v>2016</v>
      </c>
      <c r="C32" s="88" t="s">
        <v>21</v>
      </c>
      <c r="D32" s="86"/>
      <c r="E32" s="86" t="s">
        <v>20</v>
      </c>
      <c r="F32" s="86"/>
      <c r="G32" s="86" t="s">
        <v>19</v>
      </c>
      <c r="H32" s="87"/>
      <c r="I32" s="88" t="s">
        <v>21</v>
      </c>
      <c r="J32" s="86"/>
      <c r="K32" s="86" t="s">
        <v>20</v>
      </c>
      <c r="L32" s="86"/>
      <c r="M32" s="86" t="s">
        <v>19</v>
      </c>
      <c r="N32" s="87"/>
      <c r="O32" s="88" t="s">
        <v>21</v>
      </c>
      <c r="P32" s="86"/>
      <c r="Q32" s="86" t="s">
        <v>20</v>
      </c>
      <c r="R32" s="86"/>
      <c r="S32" s="86" t="s">
        <v>19</v>
      </c>
      <c r="T32" s="87"/>
      <c r="U32" s="88" t="s">
        <v>21</v>
      </c>
      <c r="V32" s="86"/>
      <c r="W32" s="86" t="s">
        <v>20</v>
      </c>
      <c r="X32" s="86"/>
      <c r="Y32" s="86" t="s">
        <v>19</v>
      </c>
      <c r="Z32" s="87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/>
      <c r="D34" s="47"/>
      <c r="E34" s="21"/>
      <c r="F34" s="47"/>
      <c r="G34" s="21"/>
      <c r="H34" s="46"/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/>
      <c r="D46" s="37"/>
      <c r="E46" s="36"/>
      <c r="F46" s="37"/>
      <c r="G46" s="36"/>
      <c r="H46" s="35"/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/>
      <c r="D48" s="19"/>
      <c r="E48" s="21"/>
      <c r="F48" s="19"/>
      <c r="G48" s="20"/>
      <c r="H48" s="19"/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7"/>
      <c r="D50" s="5"/>
      <c r="E50" s="7"/>
      <c r="F50" s="5"/>
      <c r="G50" s="6"/>
      <c r="H50" s="5"/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/>
      <c r="D52" s="19"/>
      <c r="E52" s="21"/>
      <c r="F52" s="19"/>
      <c r="G52" s="20"/>
      <c r="H52" s="19"/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/>
      <c r="H53" s="12"/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7"/>
      <c r="D54" s="5"/>
      <c r="E54" s="7"/>
      <c r="F54" s="5"/>
      <c r="G54" s="6"/>
      <c r="H54" s="5"/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mergeCells count="32"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W32:X32"/>
    <mergeCell ref="Y32:Z32"/>
    <mergeCell ref="M32:N32"/>
    <mergeCell ref="O32:P32"/>
    <mergeCell ref="Q32:R32"/>
    <mergeCell ref="S32:T32"/>
    <mergeCell ref="U32:V32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2B589A4065CE4DB9EB4CBA31377EFD" ma:contentTypeVersion="13" ma:contentTypeDescription="צור מסמך חדש." ma:contentTypeScope="" ma:versionID="40e96a7ee31553bfe68bb766c3a295d4">
  <xsd:schema xmlns:xsd="http://www.w3.org/2001/XMLSchema" xmlns:xs="http://www.w3.org/2001/XMLSchema" xmlns:p="http://schemas.microsoft.com/office/2006/metadata/properties" xmlns:ns3="42364f69-894a-4e9b-a83a-983d56f3ccdb" xmlns:ns4="7cfaf159-1370-4c6d-b8f3-ef7aeec30ae6" targetNamespace="http://schemas.microsoft.com/office/2006/metadata/properties" ma:root="true" ma:fieldsID="01ec7e7368a50fe09204f9e93df5e174" ns3:_="" ns4:_="">
    <xsd:import namespace="42364f69-894a-4e9b-a83a-983d56f3ccdb"/>
    <xsd:import namespace="7cfaf159-1370-4c6d-b8f3-ef7aeec30a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64f69-894a-4e9b-a83a-983d56f3c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af159-1370-4c6d-b8f3-ef7aeec30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של רמז לשיתוף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7FB084-F9D4-4699-B213-C4B3E1E3C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64f69-894a-4e9b-a83a-983d56f3ccdb"/>
    <ds:schemaRef ds:uri="7cfaf159-1370-4c6d-b8f3-ef7aeec30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26D654-5180-4F56-B566-386EDB738D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E60104-1F8F-4782-9781-9B1FB8E1CD3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כללי והון </vt:lpstr>
      <vt:lpstr>נוסטרו חיים</vt:lpstr>
      <vt:lpstr>'כללי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Yossi Molakandof</cp:lastModifiedBy>
  <cp:lastPrinted>2019-11-26T12:06:34Z</cp:lastPrinted>
  <dcterms:created xsi:type="dcterms:W3CDTF">2016-08-10T06:34:50Z</dcterms:created>
  <dcterms:modified xsi:type="dcterms:W3CDTF">2020-08-31T10:20:31Z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0x010100102B589A4065CE4DB9EB4CBA31377EFD</vt:lpwstr>
  </property>
</Properties>
</file>